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urilo Domiciano\Projetos Prefeitura\Led segunda etapa\"/>
    </mc:Choice>
  </mc:AlternateContent>
  <xr:revisionPtr revIDLastSave="0" documentId="13_ncr:1_{D24F148D-18A2-4409-9A4D-C877B413B216}" xr6:coauthVersionLast="47" xr6:coauthVersionMax="47" xr10:uidLastSave="{00000000-0000-0000-0000-000000000000}"/>
  <bookViews>
    <workbookView showHorizontalScroll="0" showSheetTabs="0" xWindow="-120" yWindow="-120" windowWidth="29040" windowHeight="15990" xr2:uid="{4F692934-3654-4627-8E07-D887B8F03646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<sst xmlns="http://schemas.openxmlformats.org/spreadsheetml/2006/main" count="244" uniqueCount="80">
  <si>
    <t>E.R.:</t>
  </si>
  <si>
    <t>Prioridade:</t>
  </si>
  <si>
    <t>Valor:</t>
  </si>
  <si>
    <t>Município: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</si>
  <si>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</si>
  <si>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</si>
  <si>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</si>
  <si>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</si>
  <si>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</si>
  <si>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</si>
  <si>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</si>
  <si>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</si>
  <si>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</si>
  <si>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</si>
  <si>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</si>
  <si>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</si>
  <si>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</si>
  <si>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</si>
  <si>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</si>
  <si>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</si>
  <si>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</si>
  <si>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</si>
  <si>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</si>
  <si>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</si>
  <si>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</si>
  <si>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</si>
  <si>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</si>
  <si>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</si>
  <si>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</si>
  <si>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</si>
  <si>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</si>
  <si>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</si>
  <si>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</si>
  <si>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</si>
  <si>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</si>
  <si>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</si>
  <si>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</si>
  <si>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</si>
  <si>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</si>
  <si>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</si>
  <si>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</si>
  <si>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</si>
  <si>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</si>
  <si>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</si>
  <si>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</si>
  <si>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</si>
  <si>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PARECER TÉCNICO TRECHO 01:</t>
  </si>
  <si>
    <t>DESFAVORÁVEL:</t>
  </si>
  <si>
    <t>FAVORAVEL:</t>
  </si>
  <si>
    <t>Há necessidade de substituição de braço de luminária existente? 
[braço existente danificado, modelo inadequado (BR1) ou outra situação]</t>
  </si>
  <si>
    <t>Avenida Marília, entre os números 585 e 1349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</si>
  <si>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</si>
  <si>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</si>
  <si>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</si>
  <si>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</si>
  <si>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TRECHO 01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</si>
  <si>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</si>
  <si>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</si>
  <si>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</si>
  <si>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</si>
  <si>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</si>
  <si>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</si>
  <si>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</si>
  <si>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</si>
  <si>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</si>
  <si>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</si>
  <si>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CREA-PR XXXXXXXXX</t>
  </si>
  <si>
    <t>Q</t>
  </si>
  <si>
    <t>Modelo de Braço Existente (BR1, BR2, BR3 ou outro):</t>
  </si>
  <si>
    <t>XXXXXXXXXXXX</t>
  </si>
  <si>
    <t>Analista de Desenvolvimento Municipal do PARANACIDADE</t>
  </si>
  <si>
    <t>PARECER URBANÍSTICO</t>
  </si>
  <si>
    <t>PROGRAMA ILUMINA PARANÁ</t>
  </si>
  <si>
    <t>Responsável Técnico do Município</t>
  </si>
  <si>
    <t>Salto do Itararé</t>
  </si>
  <si>
    <t>x</t>
  </si>
  <si>
    <t>Rafael Bertipaglia Martins</t>
  </si>
  <si>
    <t>CREA-PR 95604/D</t>
  </si>
  <si>
    <t>Rua Gabriel Bertoni</t>
  </si>
  <si>
    <t>BR2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</si>
</sst>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0" fontId="4" fillId="4" borderId="1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/>
    <xf numFmtId="49" fontId="6" fillId="0" borderId="0" xfId="0" applyNumberFormat="1" applyFont="1" applyAlignment="1">
      <alignment horizontal="left" vertical="center" wrapText="1" readingOrder="1"/>
    </xf>
    <xf numFmtId="0" fontId="7" fillId="0" borderId="12" xfId="0" applyFont="1" applyBorder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 readingOrder="1"/>
    </xf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left" vertical="center" wrapText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196</xdr:row>
      <xdr:rowOff>191737</xdr:rowOff>
    </xdr:from>
    <xdr:to>
      <xdr:col>10</xdr:col>
      <xdr:colOff>30925</xdr:colOff>
      <xdr:row>236</xdr:row>
      <xdr:rowOff>106630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CE623C0-54C0-4010-AF52-F328415959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662808"/>
          <a:ext cx="5844886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F4619-BBBB-4ED9-8177-50EADE7E75CA}">
  <dimension ref="A1:L200"/>
  <sheetViews>
    <sheetView showGridLines="0" showRowColHeaders="0" tabSelected="1" zoomScale="154" zoomScaleNormal="154" workbookViewId="0">
      <selection activeCell="A198" sqref="A198:J198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41"/>
      <c r="B1" s="42"/>
      <c r="C1" s="49" t="s">
        <v>72</v>
      </c>
      <c r="D1" s="50"/>
      <c r="E1" s="50"/>
      <c r="F1" s="50"/>
      <c r="G1" s="50"/>
      <c r="H1" s="50"/>
      <c r="I1" s="51"/>
      <c r="J1" s="52"/>
      <c r="L1" t="s">
        <v>67</v>
      </c>
    </row>
    <row r="2" spans="1:12" ht="15.95" customHeight="1" x14ac:dyDescent="0.25">
      <c r="A2" s="43"/>
      <c r="B2" s="44"/>
      <c r="C2" s="53"/>
      <c r="D2" s="54"/>
      <c r="E2" s="54"/>
      <c r="F2" s="54"/>
      <c r="G2" s="54"/>
      <c r="H2" s="54"/>
      <c r="I2" s="54"/>
      <c r="J2" s="55"/>
    </row>
    <row r="3" spans="1:12" ht="15.95" customHeight="1" x14ac:dyDescent="0.25">
      <c r="A3" s="43"/>
      <c r="B3" s="44"/>
      <c r="C3" s="53"/>
      <c r="D3" s="54"/>
      <c r="E3" s="54"/>
      <c r="F3" s="54"/>
      <c r="G3" s="54"/>
      <c r="H3" s="54"/>
      <c r="I3" s="54"/>
      <c r="J3" s="55"/>
    </row>
    <row r="4" spans="1:12" ht="15.95" customHeight="1" x14ac:dyDescent="0.25">
      <c r="A4" s="43"/>
      <c r="B4" s="44"/>
      <c r="C4" s="53"/>
      <c r="D4" s="54"/>
      <c r="E4" s="54"/>
      <c r="F4" s="54"/>
      <c r="G4" s="54"/>
      <c r="H4" s="54"/>
      <c r="I4" s="54"/>
      <c r="J4" s="55"/>
    </row>
    <row r="5" spans="1:12" ht="15.95" customHeight="1" x14ac:dyDescent="0.25">
      <c r="A5" s="45"/>
      <c r="B5" s="46"/>
      <c r="C5" s="56"/>
      <c r="D5" s="57"/>
      <c r="E5" s="57"/>
      <c r="F5" s="57"/>
      <c r="G5" s="57"/>
      <c r="H5" s="57"/>
      <c r="I5" s="57"/>
      <c r="J5" s="58"/>
    </row>
    <row r="6" spans="1:12" ht="3.95" customHeight="1" x14ac:dyDescent="0.25">
      <c r="A6" s="14"/>
      <c r="B6" s="14"/>
      <c r="C6" s="15"/>
      <c r="D6" s="15"/>
      <c r="E6" s="15"/>
      <c r="F6" s="15"/>
      <c r="G6" s="15"/>
      <c r="H6" s="15"/>
      <c r="I6" s="14"/>
      <c r="J6" s="14"/>
    </row>
    <row r="7" spans="1:12" ht="18.75" x14ac:dyDescent="0.25">
      <c r="A7" s="48" t="s">
        <v>71</v>
      </c>
      <c r="B7" s="48"/>
      <c r="C7" s="48"/>
      <c r="D7" s="48"/>
      <c r="E7" s="48"/>
      <c r="F7" s="48"/>
      <c r="G7" s="48"/>
      <c r="H7" s="48"/>
      <c r="I7" s="48"/>
      <c r="J7" s="48"/>
    </row>
    <row r="8" spans="1:12" ht="9.9499999999999993" customHeight="1" x14ac:dyDescent="0.25"/>
    <row r="9" spans="1:12" x14ac:dyDescent="0.25">
      <c r="A9" t="s">
        <v>3</v>
      </c>
      <c r="C9" s="59" t="s">
        <v>74</v>
      </c>
      <c r="D9" s="59"/>
      <c r="E9" s="59"/>
      <c r="F9" s="59"/>
      <c r="G9" t="s">
        <v>0</v>
      </c>
      <c r="H9" s="59"/>
      <c r="I9" s="59"/>
      <c r="J9" s="59"/>
    </row>
    <row r="10" spans="1:12" x14ac:dyDescent="0.25">
      <c r="A10" t="s">
        <v>1</v>
      </c>
      <c r="C10" s="5"/>
      <c r="G10" t="s">
        <v>2</v>
      </c>
      <c r="H10" s="60"/>
      <c r="I10" s="60"/>
      <c r="J10" s="60"/>
    </row>
    <row r="11" spans="1:12" ht="9.9499999999999993" customHeight="1" x14ac:dyDescent="0.25"/>
    <row r="12" spans="1:12" x14ac:dyDescent="0.25">
      <c r="A12" s="47" t="s">
        <v>4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2" ht="3.95" customHeight="1" x14ac:dyDescent="0.25">
      <c r="A13" s="1"/>
      <c r="B13" s="1"/>
      <c r="C13" s="1"/>
      <c r="D13" s="1"/>
      <c r="E13" s="3"/>
      <c r="F13" s="3"/>
      <c r="G13" s="3"/>
      <c r="H13" s="3"/>
      <c r="I13" s="3"/>
      <c r="J13" s="3"/>
    </row>
    <row r="14" spans="1:12" x14ac:dyDescent="0.25">
      <c r="A14" s="9" t="s">
        <v>55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ht="3.95" customHeight="1" x14ac:dyDescent="0.25">
      <c r="A15" s="1"/>
      <c r="B15" s="1"/>
      <c r="C15" s="1"/>
      <c r="D15" s="1"/>
      <c r="E15" s="3"/>
      <c r="F15" s="3"/>
      <c r="G15" s="3"/>
      <c r="H15" s="3"/>
      <c r="I15" s="3"/>
      <c r="J15" s="3"/>
    </row>
    <row r="16" spans="1:12" x14ac:dyDescent="0.25">
      <c r="A16" s="28" t="s">
        <v>5</v>
      </c>
      <c r="B16" s="28"/>
      <c r="C16" s="28"/>
      <c r="D16" s="28"/>
      <c r="E16" s="29" t="s">
        <v>78</v>
      </c>
      <c r="F16" s="29"/>
      <c r="G16" s="29"/>
      <c r="H16" s="29"/>
      <c r="I16" s="29"/>
      <c r="J16" s="30"/>
    </row>
    <row r="17" spans="1:10" ht="3.95" customHeight="1" x14ac:dyDescent="0.25">
      <c r="A17" s="13"/>
      <c r="B17" s="13"/>
      <c r="C17" s="13"/>
      <c r="D17" s="13"/>
      <c r="E17" s="3"/>
      <c r="F17" s="3"/>
      <c r="G17" s="3"/>
      <c r="H17" s="3"/>
      <c r="I17" s="3"/>
      <c r="J17" s="3"/>
    </row>
    <row r="18" spans="1:10" x14ac:dyDescent="0.25">
      <c r="A18" s="28" t="s">
        <v>51</v>
      </c>
      <c r="B18" s="28"/>
      <c r="C18" s="28"/>
      <c r="D18" s="28"/>
      <c r="E18" s="29">
        <v>90</v>
      </c>
      <c r="F18" s="29"/>
      <c r="G18" s="29"/>
      <c r="H18" s="29"/>
      <c r="I18" s="29"/>
      <c r="J18" s="30"/>
    </row>
    <row r="19" spans="1:10" ht="3.95" customHeight="1" x14ac:dyDescent="0.25">
      <c r="A19" s="13"/>
      <c r="B19" s="13"/>
      <c r="C19" s="13"/>
      <c r="D19" s="13"/>
      <c r="E19" s="3"/>
      <c r="F19" s="3"/>
      <c r="G19" s="3"/>
      <c r="H19" s="3"/>
      <c r="I19" s="3"/>
      <c r="J19" s="3"/>
    </row>
    <row r="20" spans="1:10" ht="14.25" customHeight="1" x14ac:dyDescent="0.25">
      <c r="A20" s="36" t="s">
        <v>6</v>
      </c>
      <c r="B20" s="36"/>
      <c r="C20" s="36"/>
      <c r="D20" s="36"/>
      <c r="E20" s="36"/>
      <c r="F20" s="36"/>
      <c r="G20" s="36"/>
      <c r="H20" s="36"/>
      <c r="I20" s="36"/>
      <c r="J20" s="1"/>
    </row>
    <row r="21" spans="1:10" ht="14.25" customHeight="1" x14ac:dyDescent="0.25">
      <c r="A21" s="19" t="s">
        <v>59</v>
      </c>
      <c r="B21" s="20"/>
      <c r="C21" s="21"/>
      <c r="D21" s="10"/>
      <c r="E21" s="20" t="s">
        <v>62</v>
      </c>
      <c r="F21" s="10"/>
      <c r="G21" s="20" t="s">
        <v>60</v>
      </c>
      <c r="H21" s="10"/>
      <c r="I21" s="20" t="s">
        <v>61</v>
      </c>
      <c r="J21" s="10" t="s">
        <v>75</v>
      </c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36" t="s">
        <v>7</v>
      </c>
      <c r="B23" s="36"/>
      <c r="C23" s="36"/>
      <c r="D23" s="36"/>
      <c r="E23" s="36"/>
      <c r="F23" s="36"/>
      <c r="G23" s="36"/>
      <c r="H23" s="36"/>
      <c r="I23" s="36"/>
      <c r="J23" s="4"/>
    </row>
    <row r="24" spans="1:10" x14ac:dyDescent="0.25">
      <c r="A24" s="2" t="s">
        <v>8</v>
      </c>
      <c r="B24" s="10"/>
      <c r="C24" s="2" t="s">
        <v>9</v>
      </c>
      <c r="D24" s="10"/>
      <c r="E24" s="2" t="s">
        <v>10</v>
      </c>
      <c r="F24" s="10"/>
      <c r="G24" s="2" t="s">
        <v>11</v>
      </c>
      <c r="H24" s="10"/>
      <c r="I24" s="2" t="s">
        <v>12</v>
      </c>
      <c r="J24" s="10" t="s">
        <v>75</v>
      </c>
    </row>
    <row r="25" spans="1:10" x14ac:dyDescent="0.25">
      <c r="A25" s="6" t="s">
        <v>14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15</v>
      </c>
      <c r="B26" s="4"/>
      <c r="C26" s="10" t="s">
        <v>75</v>
      </c>
      <c r="D26" s="4" t="s">
        <v>16</v>
      </c>
      <c r="E26" s="4"/>
      <c r="F26" s="10"/>
      <c r="G26" s="4" t="s">
        <v>17</v>
      </c>
      <c r="I26" s="4"/>
      <c r="J26" s="10"/>
    </row>
    <row r="27" spans="1:10" x14ac:dyDescent="0.25">
      <c r="A27" s="6" t="s">
        <v>18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19</v>
      </c>
      <c r="B28" s="10"/>
      <c r="C28" s="4" t="s">
        <v>20</v>
      </c>
      <c r="D28" s="10"/>
      <c r="E28" s="4" t="s">
        <v>21</v>
      </c>
      <c r="F28" s="10"/>
      <c r="G28" s="4" t="s">
        <v>22</v>
      </c>
      <c r="H28" s="10" t="s">
        <v>75</v>
      </c>
      <c r="I28" s="4"/>
      <c r="J28" s="4"/>
    </row>
    <row r="29" spans="1:10" ht="3.95" customHeight="1" x14ac:dyDescent="0.25">
      <c r="A29" s="1"/>
      <c r="B29" s="1"/>
      <c r="C29" s="1"/>
      <c r="D29" s="1"/>
      <c r="E29" s="3"/>
      <c r="F29" s="3"/>
      <c r="G29" s="3"/>
      <c r="H29" s="3"/>
      <c r="I29" s="3"/>
      <c r="J29" s="3"/>
    </row>
    <row r="30" spans="1:10" x14ac:dyDescent="0.25">
      <c r="A30" s="4" t="s">
        <v>23</v>
      </c>
      <c r="B30" s="4"/>
      <c r="C30" s="4"/>
      <c r="D30" s="4"/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53</v>
      </c>
      <c r="B32" s="4"/>
      <c r="C32" s="4"/>
      <c r="D32" s="4">
        <v>35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54</v>
      </c>
      <c r="B34" s="4"/>
      <c r="C34" s="4"/>
      <c r="D34" s="4">
        <v>8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68</v>
      </c>
      <c r="B36" s="4"/>
      <c r="C36" s="4"/>
      <c r="D36" s="4"/>
      <c r="E36" s="4"/>
      <c r="F36" s="4"/>
      <c r="G36" s="4" t="s">
        <v>25</v>
      </c>
      <c r="H36" s="4"/>
      <c r="I36" s="4"/>
      <c r="J36" s="4"/>
    </row>
    <row r="37" spans="1:10" ht="25.5" customHeight="1" x14ac:dyDescent="0.25">
      <c r="A37" s="38" t="s">
        <v>49</v>
      </c>
      <c r="B37" s="38"/>
      <c r="C37" s="38"/>
      <c r="D37" s="38"/>
      <c r="E37" s="38"/>
      <c r="F37" s="38"/>
      <c r="G37" s="38"/>
      <c r="H37" s="38"/>
      <c r="I37" s="38"/>
      <c r="J37" s="38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28</v>
      </c>
      <c r="B39" s="8"/>
      <c r="C39" s="10">
        <v>3</v>
      </c>
      <c r="D39" s="8" t="s">
        <v>27</v>
      </c>
      <c r="E39" s="29" t="s">
        <v>79</v>
      </c>
      <c r="F39" s="29"/>
      <c r="G39" s="29"/>
      <c r="H39" s="29"/>
      <c r="I39" s="29"/>
      <c r="J39" s="30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29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30</v>
      </c>
      <c r="B42" s="8"/>
      <c r="C42" s="8" t="s">
        <v>35</v>
      </c>
      <c r="D42" s="8"/>
      <c r="E42" s="11"/>
      <c r="F42" s="8" t="s">
        <v>26</v>
      </c>
      <c r="G42" s="8"/>
      <c r="H42" s="11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33</v>
      </c>
      <c r="B44" s="8"/>
      <c r="C44" s="8" t="s">
        <v>36</v>
      </c>
      <c r="D44" s="8"/>
      <c r="E44" s="11"/>
      <c r="F44" s="8" t="s">
        <v>26</v>
      </c>
      <c r="G44" s="8"/>
      <c r="H44" s="11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34</v>
      </c>
      <c r="B46" s="8"/>
      <c r="C46" s="8" t="s">
        <v>36</v>
      </c>
      <c r="D46" s="8"/>
      <c r="E46" s="11"/>
      <c r="F46" s="8" t="s">
        <v>26</v>
      </c>
      <c r="G46" s="8"/>
      <c r="H46" s="11"/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31</v>
      </c>
      <c r="B48" s="8"/>
      <c r="C48" s="8" t="s">
        <v>35</v>
      </c>
      <c r="D48" s="8"/>
      <c r="E48" s="11"/>
      <c r="F48" s="8" t="s">
        <v>26</v>
      </c>
      <c r="G48" s="8"/>
      <c r="H48" s="11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32</v>
      </c>
      <c r="B50" s="8"/>
      <c r="C50" s="8" t="s">
        <v>35</v>
      </c>
      <c r="D50" s="8"/>
      <c r="E50" s="11"/>
      <c r="F50" s="8" t="s">
        <v>26</v>
      </c>
      <c r="G50" s="8"/>
      <c r="H50" s="11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18" t="s">
        <v>37</v>
      </c>
      <c r="B52" s="8"/>
      <c r="C52" s="8"/>
      <c r="D52" s="8"/>
      <c r="E52" s="12">
        <f>E42*H42+E44*H44+E46*H46+E48*H48+E50*H50</f>
        <v>0</v>
      </c>
      <c r="F52" s="8" t="s">
        <v>38</v>
      </c>
      <c r="G52" s="8"/>
      <c r="H52" s="11">
        <f>SUM(H42:H50)</f>
        <v>0</v>
      </c>
      <c r="I52" s="8"/>
      <c r="J52" s="8"/>
    </row>
    <row r="53" spans="1:10" x14ac:dyDescent="0.25">
      <c r="A53" s="8" t="s">
        <v>39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40</v>
      </c>
      <c r="B54" s="8"/>
      <c r="C54" s="8" t="s">
        <v>35</v>
      </c>
      <c r="D54" s="8"/>
      <c r="E54" s="11">
        <v>70</v>
      </c>
      <c r="F54" s="8" t="s">
        <v>26</v>
      </c>
      <c r="G54" s="8"/>
      <c r="H54" s="11">
        <v>3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41</v>
      </c>
      <c r="B56" s="8"/>
      <c r="C56" s="8" t="s">
        <v>35</v>
      </c>
      <c r="D56" s="8"/>
      <c r="E56" s="11"/>
      <c r="F56" s="8" t="s">
        <v>26</v>
      </c>
      <c r="G56" s="8"/>
      <c r="H56" s="11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42</v>
      </c>
      <c r="B58" s="8"/>
      <c r="C58" s="8" t="s">
        <v>35</v>
      </c>
      <c r="D58" s="8"/>
      <c r="E58" s="11"/>
      <c r="F58" s="8" t="s">
        <v>26</v>
      </c>
      <c r="G58" s="8"/>
      <c r="H58" s="11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37</v>
      </c>
      <c r="B60" s="8"/>
      <c r="C60" s="8"/>
      <c r="D60" s="8"/>
      <c r="E60" s="12">
        <f>E54*H54+E56*H56+E58*H58</f>
        <v>210</v>
      </c>
      <c r="F60" s="8"/>
      <c r="G60" s="8"/>
      <c r="H60" s="11">
        <f>SUM(H54:H58)</f>
        <v>3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43</v>
      </c>
      <c r="B62" s="8"/>
      <c r="C62" s="8"/>
      <c r="D62" s="8"/>
      <c r="E62" s="8"/>
      <c r="F62" s="8" t="s">
        <v>45</v>
      </c>
      <c r="G62" s="8"/>
      <c r="H62" s="8"/>
      <c r="I62" s="8" t="str">
        <f>IF(E60&gt;E52,"NÃO","SIM")</f>
        <v>NÃO</v>
      </c>
      <c r="J62" s="8"/>
    </row>
    <row r="63" spans="1:10" x14ac:dyDescent="0.25">
      <c r="A63" s="8" t="s">
        <v>52</v>
      </c>
      <c r="B63" s="16">
        <f>365*12*(E63/1000)</f>
        <v>919.8</v>
      </c>
      <c r="C63" s="8" t="s">
        <v>35</v>
      </c>
      <c r="D63" s="8"/>
      <c r="E63" s="16">
        <f>E60-E52</f>
        <v>210</v>
      </c>
      <c r="F63" s="8" t="s">
        <v>38</v>
      </c>
      <c r="G63" s="8" t="s">
        <v>44</v>
      </c>
      <c r="H63" s="17" t="e">
        <f>E60/E52-1</f>
        <v>#DIV/0!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46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ht="3.95" customHeight="1" x14ac:dyDescent="0.25">
      <c r="A66" s="22"/>
      <c r="B66" s="4"/>
      <c r="C66" s="4"/>
      <c r="D66" s="4"/>
      <c r="E66" s="4"/>
      <c r="F66" s="4"/>
      <c r="G66" s="4"/>
      <c r="H66" s="4"/>
      <c r="I66" s="4"/>
      <c r="J66" s="4"/>
    </row>
    <row r="67" spans="1:10" x14ac:dyDescent="0.25">
      <c r="A67" s="8"/>
      <c r="B67" s="8"/>
      <c r="C67" s="8"/>
      <c r="D67" s="8"/>
      <c r="E67" s="8" t="s">
        <v>48</v>
      </c>
      <c r="F67" s="8"/>
      <c r="G67" s="10"/>
      <c r="H67" s="8" t="s">
        <v>47</v>
      </c>
      <c r="I67" s="8"/>
      <c r="J67" s="10"/>
    </row>
    <row r="68" spans="1:10" x14ac:dyDescent="0.25">
      <c r="A68" s="4" t="s">
        <v>56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9"/>
      <c r="B69" s="39"/>
      <c r="C69" s="39"/>
      <c r="D69" s="39"/>
      <c r="E69" s="39"/>
      <c r="F69" s="39"/>
      <c r="G69" s="39"/>
      <c r="H69" s="39"/>
      <c r="I69" s="39"/>
      <c r="J69" s="40"/>
    </row>
    <row r="70" spans="1:10" ht="12" customHeight="1" x14ac:dyDescent="0.25"/>
    <row r="71" spans="1:10" ht="15" hidden="1" customHeight="1" outlineLevel="1" x14ac:dyDescent="0.25">
      <c r="A71" s="9" t="s">
        <v>57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"/>
      <c r="B72" s="1"/>
      <c r="C72" s="1"/>
      <c r="D72" s="1"/>
      <c r="E72" s="3"/>
      <c r="F72" s="3"/>
      <c r="G72" s="3"/>
      <c r="H72" s="3"/>
      <c r="I72" s="3"/>
      <c r="J72" s="3"/>
    </row>
    <row r="73" spans="1:10" hidden="1" outlineLevel="1" x14ac:dyDescent="0.25">
      <c r="A73" s="28" t="s">
        <v>5</v>
      </c>
      <c r="B73" s="28"/>
      <c r="C73" s="28"/>
      <c r="D73" s="28"/>
      <c r="E73" s="29" t="s">
        <v>50</v>
      </c>
      <c r="F73" s="29"/>
      <c r="G73" s="29"/>
      <c r="H73" s="29"/>
      <c r="I73" s="29"/>
      <c r="J73" s="30"/>
    </row>
    <row r="74" spans="1:10" ht="3.95" hidden="1" customHeight="1" outlineLevel="1" x14ac:dyDescent="0.25">
      <c r="A74" s="1"/>
      <c r="B74" s="1"/>
      <c r="C74" s="1"/>
      <c r="D74" s="1"/>
      <c r="E74" s="3"/>
      <c r="F74" s="3"/>
      <c r="G74" s="3"/>
      <c r="H74" s="3"/>
      <c r="I74" s="3"/>
      <c r="J74" s="3"/>
    </row>
    <row r="75" spans="1:10" hidden="1" outlineLevel="1" x14ac:dyDescent="0.25">
      <c r="A75" s="28" t="s">
        <v>51</v>
      </c>
      <c r="B75" s="28"/>
      <c r="C75" s="28"/>
      <c r="D75" s="28"/>
      <c r="E75" s="29">
        <v>760</v>
      </c>
      <c r="F75" s="29"/>
      <c r="G75" s="29"/>
      <c r="H75" s="29"/>
      <c r="I75" s="29"/>
      <c r="J75" s="30"/>
    </row>
    <row r="76" spans="1:10" ht="3.95" hidden="1" customHeight="1" outlineLevel="1" x14ac:dyDescent="0.25">
      <c r="A76" s="1"/>
      <c r="B76" s="1"/>
      <c r="C76" s="1"/>
      <c r="D76" s="1"/>
      <c r="E76" s="3"/>
      <c r="F76" s="3"/>
      <c r="G76" s="3"/>
      <c r="H76" s="3"/>
      <c r="I76" s="3"/>
      <c r="J76" s="3"/>
    </row>
    <row r="77" spans="1:10" ht="13.5" hidden="1" customHeight="1" outlineLevel="1" x14ac:dyDescent="0.25">
      <c r="A77" s="36" t="s">
        <v>6</v>
      </c>
      <c r="B77" s="36"/>
      <c r="C77" s="36"/>
      <c r="D77" s="36"/>
      <c r="E77" s="36"/>
      <c r="F77" s="36"/>
      <c r="G77" s="36"/>
      <c r="H77" s="36"/>
      <c r="I77" s="36"/>
      <c r="J77" s="1"/>
    </row>
    <row r="78" spans="1:10" hidden="1" outlineLevel="1" x14ac:dyDescent="0.25">
      <c r="A78" s="19" t="s">
        <v>59</v>
      </c>
      <c r="B78" s="20"/>
      <c r="C78" s="21"/>
      <c r="D78" s="10"/>
      <c r="E78" s="20" t="s">
        <v>62</v>
      </c>
      <c r="F78" s="10"/>
      <c r="G78" s="20" t="s">
        <v>60</v>
      </c>
      <c r="H78" s="10"/>
      <c r="I78" s="20" t="s">
        <v>61</v>
      </c>
      <c r="J78" s="10"/>
    </row>
    <row r="79" spans="1:10" ht="3.95" hidden="1" customHeight="1" outlineLevel="1" x14ac:dyDescent="0.25">
      <c r="A79" s="1"/>
      <c r="B79" s="1"/>
      <c r="C79" s="1"/>
      <c r="D79" s="1"/>
      <c r="E79" s="3"/>
      <c r="F79" s="3"/>
      <c r="G79" s="3"/>
      <c r="H79" s="3"/>
      <c r="I79" s="3"/>
      <c r="J79" s="3"/>
    </row>
    <row r="80" spans="1:10" hidden="1" outlineLevel="1" x14ac:dyDescent="0.25">
      <c r="A80" s="37" t="s">
        <v>7</v>
      </c>
      <c r="B80" s="37"/>
      <c r="C80" s="37"/>
      <c r="D80" s="37"/>
      <c r="E80" s="37"/>
      <c r="F80" s="37"/>
      <c r="G80" s="37"/>
      <c r="H80" s="37"/>
      <c r="I80" s="37"/>
      <c r="J80" s="4"/>
    </row>
    <row r="81" spans="1:10" hidden="1" outlineLevel="1" x14ac:dyDescent="0.25">
      <c r="A81" s="2" t="s">
        <v>8</v>
      </c>
      <c r="B81" s="10"/>
      <c r="C81" s="2" t="s">
        <v>9</v>
      </c>
      <c r="D81" s="10" t="s">
        <v>13</v>
      </c>
      <c r="E81" s="2" t="s">
        <v>10</v>
      </c>
      <c r="F81" s="10"/>
      <c r="G81" s="2" t="s">
        <v>11</v>
      </c>
      <c r="H81" s="10"/>
      <c r="I81" s="2" t="s">
        <v>12</v>
      </c>
      <c r="J81" s="10"/>
    </row>
    <row r="82" spans="1:10" hidden="1" outlineLevel="1" x14ac:dyDescent="0.25">
      <c r="A82" s="4" t="s">
        <v>14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15</v>
      </c>
      <c r="B83" s="4"/>
      <c r="C83" s="10"/>
      <c r="D83" s="4" t="s">
        <v>16</v>
      </c>
      <c r="E83" s="4"/>
      <c r="F83" s="10" t="s">
        <v>13</v>
      </c>
      <c r="G83" s="4" t="s">
        <v>17</v>
      </c>
      <c r="I83" s="4"/>
      <c r="J83" s="10"/>
    </row>
    <row r="84" spans="1:10" hidden="1" outlineLevel="1" x14ac:dyDescent="0.25">
      <c r="A84" s="4" t="s">
        <v>18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19</v>
      </c>
      <c r="B85" s="10"/>
      <c r="C85" s="4" t="s">
        <v>20</v>
      </c>
      <c r="D85" s="10" t="s">
        <v>13</v>
      </c>
      <c r="E85" s="4" t="s">
        <v>21</v>
      </c>
      <c r="F85" s="10"/>
      <c r="G85" s="4" t="s">
        <v>22</v>
      </c>
      <c r="H85" s="10"/>
      <c r="I85" s="4"/>
      <c r="J85" s="4"/>
    </row>
    <row r="86" spans="1:10" ht="3.95" hidden="1" customHeight="1" outlineLevel="1" x14ac:dyDescent="0.25">
      <c r="A86" s="1"/>
      <c r="B86" s="1"/>
      <c r="C86" s="1"/>
      <c r="D86" s="1"/>
      <c r="E86" s="3"/>
      <c r="F86" s="3"/>
      <c r="G86" s="3"/>
      <c r="H86" s="3"/>
      <c r="I86" s="3"/>
      <c r="J86" s="3"/>
    </row>
    <row r="87" spans="1:10" hidden="1" outlineLevel="1" x14ac:dyDescent="0.25">
      <c r="A87" s="4" t="s">
        <v>23</v>
      </c>
      <c r="B87" s="4"/>
      <c r="C87" s="4"/>
      <c r="D87" s="4"/>
      <c r="E87" s="4"/>
      <c r="F87" s="4">
        <v>25</v>
      </c>
      <c r="G87" s="4"/>
      <c r="H87" s="4"/>
      <c r="I87" s="4"/>
      <c r="J87" s="4"/>
    </row>
    <row r="88" spans="1:10" ht="3.95" hidden="1" customHeight="1" outlineLevel="1" x14ac:dyDescent="0.25">
      <c r="A88" s="1"/>
      <c r="B88" s="1"/>
      <c r="C88" s="1"/>
      <c r="D88" s="1"/>
      <c r="E88" s="3"/>
      <c r="F88" s="3"/>
      <c r="G88" s="3"/>
      <c r="H88" s="3"/>
      <c r="I88" s="3"/>
      <c r="J88" s="3"/>
    </row>
    <row r="89" spans="1:10" hidden="1" outlineLevel="1" x14ac:dyDescent="0.25">
      <c r="A89" s="4" t="s">
        <v>53</v>
      </c>
      <c r="B89" s="4"/>
      <c r="C89" s="4"/>
      <c r="D89" s="4"/>
      <c r="E89" s="4"/>
      <c r="F89" s="4">
        <v>30</v>
      </c>
      <c r="G89" s="4"/>
      <c r="H89" s="4"/>
      <c r="I89" s="4"/>
      <c r="J89" s="4"/>
    </row>
    <row r="90" spans="1:10" ht="3.95" hidden="1" customHeight="1" outlineLevel="1" x14ac:dyDescent="0.25">
      <c r="A90" s="1"/>
      <c r="B90" s="1"/>
      <c r="C90" s="1"/>
      <c r="D90" s="1"/>
      <c r="E90" s="3"/>
      <c r="F90" s="3"/>
      <c r="G90" s="3"/>
      <c r="H90" s="3"/>
      <c r="I90" s="3"/>
      <c r="J90" s="3"/>
    </row>
    <row r="91" spans="1:10" hidden="1" outlineLevel="1" x14ac:dyDescent="0.25">
      <c r="A91" s="4" t="s">
        <v>54</v>
      </c>
      <c r="B91" s="4"/>
      <c r="C91" s="4"/>
      <c r="D91" s="4"/>
      <c r="E91" s="4"/>
      <c r="F91" s="4">
        <v>7</v>
      </c>
      <c r="G91" s="4"/>
      <c r="H91" s="4"/>
      <c r="I91" s="4"/>
      <c r="J91" s="4"/>
    </row>
    <row r="92" spans="1:10" ht="3.95" hidden="1" customHeight="1" outlineLevel="1" x14ac:dyDescent="0.25">
      <c r="A92" s="1"/>
      <c r="B92" s="1"/>
      <c r="C92" s="1"/>
      <c r="D92" s="1"/>
      <c r="E92" s="3"/>
      <c r="F92" s="3"/>
      <c r="G92" s="3"/>
      <c r="H92" s="3"/>
      <c r="I92" s="3"/>
      <c r="J92" s="3"/>
    </row>
    <row r="93" spans="1:10" hidden="1" outlineLevel="1" x14ac:dyDescent="0.25">
      <c r="A93" s="4" t="s">
        <v>24</v>
      </c>
      <c r="B93" s="4"/>
      <c r="C93" s="4"/>
      <c r="D93" s="4"/>
      <c r="E93" s="4"/>
      <c r="F93" s="4"/>
      <c r="G93" s="4" t="s">
        <v>25</v>
      </c>
      <c r="H93" s="4"/>
      <c r="I93" s="4"/>
      <c r="J93" s="4"/>
    </row>
    <row r="94" spans="1:10" ht="24.75" hidden="1" customHeight="1" outlineLevel="1" x14ac:dyDescent="0.25">
      <c r="A94" s="38" t="s">
        <v>49</v>
      </c>
      <c r="B94" s="38"/>
      <c r="C94" s="38"/>
      <c r="D94" s="38"/>
      <c r="E94" s="38"/>
      <c r="F94" s="38"/>
      <c r="G94" s="38"/>
      <c r="H94" s="38"/>
      <c r="I94" s="38"/>
      <c r="J94" s="38"/>
    </row>
    <row r="95" spans="1:10" ht="3.95" hidden="1" customHeight="1" outlineLevel="1" x14ac:dyDescent="0.25">
      <c r="A95" s="1"/>
      <c r="B95" s="1"/>
      <c r="C95" s="1"/>
      <c r="D95" s="1"/>
      <c r="E95" s="3"/>
      <c r="F95" s="3"/>
      <c r="G95" s="3"/>
      <c r="H95" s="3"/>
      <c r="I95" s="3"/>
      <c r="J95" s="3"/>
    </row>
    <row r="96" spans="1:10" hidden="1" outlineLevel="1" x14ac:dyDescent="0.25">
      <c r="A96" s="8" t="s">
        <v>28</v>
      </c>
      <c r="B96" s="8"/>
      <c r="C96" s="10">
        <v>0</v>
      </c>
      <c r="D96" s="8" t="s">
        <v>27</v>
      </c>
      <c r="E96" s="29"/>
      <c r="F96" s="29"/>
      <c r="G96" s="29"/>
      <c r="H96" s="29"/>
      <c r="I96" s="29"/>
      <c r="J96" s="30"/>
    </row>
    <row r="97" spans="1:10" ht="3.95" hidden="1" customHeight="1" outlineLevel="1" x14ac:dyDescent="0.25">
      <c r="A97" s="1"/>
      <c r="B97" s="1"/>
      <c r="C97" s="1"/>
      <c r="D97" s="1"/>
      <c r="E97" s="3"/>
      <c r="F97" s="3"/>
      <c r="G97" s="3"/>
      <c r="H97" s="3"/>
      <c r="I97" s="3"/>
      <c r="J97" s="3"/>
    </row>
    <row r="98" spans="1:10" hidden="1" outlineLevel="1" x14ac:dyDescent="0.25">
      <c r="A98" s="8" t="s">
        <v>29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30</v>
      </c>
      <c r="B99" s="8"/>
      <c r="C99" s="8" t="s">
        <v>35</v>
      </c>
      <c r="D99" s="8"/>
      <c r="E99" s="11"/>
      <c r="F99" s="8" t="s">
        <v>26</v>
      </c>
      <c r="G99" s="8"/>
      <c r="H99" s="11"/>
      <c r="I99" s="8"/>
      <c r="J99" s="8"/>
    </row>
    <row r="100" spans="1:10" ht="3.95" hidden="1" customHeight="1" outlineLevel="1" x14ac:dyDescent="0.25">
      <c r="A100" s="1"/>
      <c r="B100" s="1"/>
      <c r="C100" s="1"/>
      <c r="D100" s="1"/>
      <c r="E100" s="3"/>
      <c r="F100" s="3"/>
      <c r="G100" s="3"/>
      <c r="H100" s="3"/>
      <c r="I100" s="3"/>
      <c r="J100" s="3"/>
    </row>
    <row r="101" spans="1:10" hidden="1" outlineLevel="1" x14ac:dyDescent="0.25">
      <c r="A101" s="8" t="s">
        <v>33</v>
      </c>
      <c r="B101" s="8"/>
      <c r="C101" s="8" t="s">
        <v>36</v>
      </c>
      <c r="D101" s="8"/>
      <c r="E101" s="11">
        <v>400</v>
      </c>
      <c r="F101" s="8" t="s">
        <v>26</v>
      </c>
      <c r="G101" s="8"/>
      <c r="H101" s="11">
        <v>10</v>
      </c>
      <c r="I101" s="8"/>
      <c r="J101" s="8"/>
    </row>
    <row r="102" spans="1:10" ht="3.95" hidden="1" customHeight="1" outlineLevel="1" x14ac:dyDescent="0.25">
      <c r="A102" s="1"/>
      <c r="B102" s="1"/>
      <c r="C102" s="1"/>
      <c r="D102" s="1"/>
      <c r="E102" s="3"/>
      <c r="F102" s="3"/>
      <c r="G102" s="3"/>
      <c r="H102" s="3"/>
      <c r="I102" s="3"/>
      <c r="J102" s="3"/>
    </row>
    <row r="103" spans="1:10" hidden="1" outlineLevel="1" x14ac:dyDescent="0.25">
      <c r="A103" s="8" t="s">
        <v>34</v>
      </c>
      <c r="B103" s="8"/>
      <c r="C103" s="8" t="s">
        <v>36</v>
      </c>
      <c r="D103" s="8"/>
      <c r="E103" s="11">
        <v>250</v>
      </c>
      <c r="F103" s="8" t="s">
        <v>26</v>
      </c>
      <c r="G103" s="8"/>
      <c r="H103" s="11">
        <v>15</v>
      </c>
      <c r="I103" s="8"/>
      <c r="J103" s="8"/>
    </row>
    <row r="104" spans="1:10" ht="3.95" hidden="1" customHeight="1" outlineLevel="1" x14ac:dyDescent="0.25">
      <c r="A104" s="1"/>
      <c r="B104" s="1"/>
      <c r="C104" s="1"/>
      <c r="D104" s="1"/>
      <c r="E104" s="3"/>
      <c r="F104" s="3"/>
      <c r="G104" s="3"/>
      <c r="H104" s="3"/>
      <c r="I104" s="3"/>
      <c r="J104" s="3"/>
    </row>
    <row r="105" spans="1:10" hidden="1" outlineLevel="1" x14ac:dyDescent="0.25">
      <c r="A105" s="8" t="s">
        <v>31</v>
      </c>
      <c r="B105" s="8"/>
      <c r="C105" s="8" t="s">
        <v>35</v>
      </c>
      <c r="D105" s="8"/>
      <c r="E105" s="11"/>
      <c r="F105" s="8" t="s">
        <v>26</v>
      </c>
      <c r="G105" s="8"/>
      <c r="H105" s="11"/>
      <c r="I105" s="8"/>
      <c r="J105" s="8"/>
    </row>
    <row r="106" spans="1:10" ht="3.95" hidden="1" customHeight="1" outlineLevel="1" x14ac:dyDescent="0.25">
      <c r="A106" s="1"/>
      <c r="B106" s="1"/>
      <c r="C106" s="1"/>
      <c r="D106" s="1"/>
      <c r="E106" s="3"/>
      <c r="F106" s="3"/>
      <c r="G106" s="3"/>
      <c r="H106" s="3"/>
      <c r="I106" s="3"/>
      <c r="J106" s="3"/>
    </row>
    <row r="107" spans="1:10" hidden="1" outlineLevel="1" x14ac:dyDescent="0.25">
      <c r="A107" s="8" t="s">
        <v>32</v>
      </c>
      <c r="B107" s="8"/>
      <c r="C107" s="8" t="s">
        <v>35</v>
      </c>
      <c r="D107" s="8"/>
      <c r="E107" s="11"/>
      <c r="F107" s="8" t="s">
        <v>26</v>
      </c>
      <c r="G107" s="8"/>
      <c r="H107" s="11"/>
      <c r="I107" s="8"/>
      <c r="J107" s="8"/>
    </row>
    <row r="108" spans="1:10" ht="3.95" hidden="1" customHeight="1" outlineLevel="1" x14ac:dyDescent="0.25">
      <c r="A108" s="1"/>
      <c r="B108" s="1"/>
      <c r="C108" s="1"/>
      <c r="D108" s="1"/>
      <c r="E108" s="3"/>
      <c r="F108" s="3"/>
      <c r="G108" s="3"/>
      <c r="H108" s="3"/>
      <c r="I108" s="3"/>
      <c r="J108" s="3"/>
    </row>
    <row r="109" spans="1:10" hidden="1" outlineLevel="1" x14ac:dyDescent="0.25">
      <c r="A109" s="18" t="s">
        <v>37</v>
      </c>
      <c r="B109" s="8"/>
      <c r="C109" s="8"/>
      <c r="D109" s="8"/>
      <c r="E109" s="12">
        <f>E99*H99+E101*H101+E103*H103+E105*H105+E107*H107</f>
        <v>7750</v>
      </c>
      <c r="F109" s="8" t="s">
        <v>38</v>
      </c>
      <c r="G109" s="8"/>
      <c r="H109" s="11">
        <f>SUM(H99:H107)</f>
        <v>25</v>
      </c>
      <c r="I109" s="8"/>
      <c r="J109" s="8"/>
    </row>
    <row r="110" spans="1:10" hidden="1" outlineLevel="1" x14ac:dyDescent="0.25">
      <c r="A110" s="8" t="s">
        <v>39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40</v>
      </c>
      <c r="B111" s="8"/>
      <c r="C111" s="8" t="s">
        <v>35</v>
      </c>
      <c r="D111" s="8"/>
      <c r="E111" s="11">
        <v>200</v>
      </c>
      <c r="F111" s="8" t="s">
        <v>26</v>
      </c>
      <c r="G111" s="8"/>
      <c r="H111" s="11">
        <v>25</v>
      </c>
      <c r="I111" s="8"/>
      <c r="J111" s="8"/>
    </row>
    <row r="112" spans="1:10" ht="3.95" hidden="1" customHeight="1" outlineLevel="1" x14ac:dyDescent="0.25">
      <c r="A112" s="1"/>
      <c r="B112" s="1"/>
      <c r="C112" s="1"/>
      <c r="D112" s="1"/>
      <c r="E112" s="3"/>
      <c r="F112" s="3"/>
      <c r="G112" s="3"/>
      <c r="H112" s="3"/>
      <c r="I112" s="3"/>
      <c r="J112" s="3"/>
    </row>
    <row r="113" spans="1:10" hidden="1" outlineLevel="1" x14ac:dyDescent="0.25">
      <c r="A113" s="8" t="s">
        <v>41</v>
      </c>
      <c r="B113" s="8"/>
      <c r="C113" s="8" t="s">
        <v>35</v>
      </c>
      <c r="D113" s="8"/>
      <c r="E113" s="11"/>
      <c r="F113" s="8" t="s">
        <v>26</v>
      </c>
      <c r="G113" s="8"/>
      <c r="H113" s="11"/>
      <c r="I113" s="8"/>
      <c r="J113" s="8"/>
    </row>
    <row r="114" spans="1:10" ht="3.95" hidden="1" customHeight="1" outlineLevel="1" x14ac:dyDescent="0.25">
      <c r="A114" s="1"/>
      <c r="B114" s="1"/>
      <c r="C114" s="1"/>
      <c r="D114" s="1"/>
      <c r="E114" s="3"/>
      <c r="F114" s="3"/>
      <c r="G114" s="3"/>
      <c r="H114" s="3"/>
      <c r="I114" s="3"/>
      <c r="J114" s="3"/>
    </row>
    <row r="115" spans="1:10" hidden="1" outlineLevel="1" x14ac:dyDescent="0.25">
      <c r="A115" s="8" t="s">
        <v>42</v>
      </c>
      <c r="B115" s="8"/>
      <c r="C115" s="8" t="s">
        <v>35</v>
      </c>
      <c r="D115" s="8"/>
      <c r="E115" s="11"/>
      <c r="F115" s="8" t="s">
        <v>26</v>
      </c>
      <c r="G115" s="8"/>
      <c r="H115" s="11"/>
      <c r="I115" s="8"/>
      <c r="J115" s="8"/>
    </row>
    <row r="116" spans="1:10" ht="3.95" hidden="1" customHeight="1" outlineLevel="1" x14ac:dyDescent="0.25">
      <c r="A116" s="1"/>
      <c r="B116" s="1"/>
      <c r="C116" s="1"/>
      <c r="D116" s="1"/>
      <c r="E116" s="3"/>
      <c r="F116" s="3"/>
      <c r="G116" s="3"/>
      <c r="H116" s="3"/>
      <c r="I116" s="3"/>
      <c r="J116" s="3"/>
    </row>
    <row r="117" spans="1:10" hidden="1" outlineLevel="1" x14ac:dyDescent="0.25">
      <c r="A117" s="8" t="s">
        <v>37</v>
      </c>
      <c r="B117" s="8"/>
      <c r="C117" s="8"/>
      <c r="D117" s="8"/>
      <c r="E117" s="12">
        <f>E111*H111+E113*H113+E115*H115</f>
        <v>5000</v>
      </c>
      <c r="F117" s="8"/>
      <c r="G117" s="8"/>
      <c r="H117" s="11">
        <f>SUM(H111:H115)</f>
        <v>25</v>
      </c>
      <c r="I117" s="8"/>
      <c r="J117" s="8"/>
    </row>
    <row r="118" spans="1:10" ht="3.95" hidden="1" customHeight="1" outlineLevel="1" x14ac:dyDescent="0.25">
      <c r="A118" s="1"/>
      <c r="B118" s="1"/>
      <c r="C118" s="1"/>
      <c r="D118" s="1"/>
      <c r="E118" s="3"/>
      <c r="F118" s="3"/>
      <c r="G118" s="3"/>
      <c r="H118" s="3"/>
      <c r="I118" s="3"/>
      <c r="J118" s="3"/>
    </row>
    <row r="119" spans="1:10" hidden="1" outlineLevel="1" x14ac:dyDescent="0.25">
      <c r="A119" s="8" t="s">
        <v>43</v>
      </c>
      <c r="B119" s="8"/>
      <c r="C119" s="8"/>
      <c r="D119" s="8"/>
      <c r="E119" s="8"/>
      <c r="F119" s="8" t="s">
        <v>45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52</v>
      </c>
      <c r="B120" s="16">
        <f>365*12*(E120/1000)</f>
        <v>-12045</v>
      </c>
      <c r="C120" s="8" t="s">
        <v>35</v>
      </c>
      <c r="D120" s="8"/>
      <c r="E120" s="16">
        <f>E117-E109</f>
        <v>-2750</v>
      </c>
      <c r="F120" s="8" t="s">
        <v>38</v>
      </c>
      <c r="G120" s="8" t="s">
        <v>44</v>
      </c>
      <c r="H120" s="17">
        <f>E117/E109-1</f>
        <v>-0.35483870967741937</v>
      </c>
      <c r="I120" s="8"/>
      <c r="J120" s="8"/>
    </row>
    <row r="121" spans="1:10" ht="3.95" hidden="1" customHeight="1" outlineLevel="1" x14ac:dyDescent="0.25">
      <c r="A121" s="1"/>
      <c r="B121" s="1"/>
      <c r="C121" s="1"/>
      <c r="D121" s="1"/>
      <c r="E121" s="3"/>
      <c r="F121" s="3"/>
      <c r="G121" s="3"/>
      <c r="H121" s="3"/>
      <c r="I121" s="3"/>
      <c r="J121" s="3"/>
    </row>
    <row r="122" spans="1:10" hidden="1" outlineLevel="1" x14ac:dyDescent="0.25">
      <c r="A122" s="9" t="s">
        <v>63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ht="3.95" hidden="1" customHeight="1" outlineLevel="1" x14ac:dyDescent="0.25">
      <c r="A123" s="22"/>
      <c r="B123" s="4"/>
      <c r="C123" s="4"/>
      <c r="D123" s="4"/>
      <c r="E123" s="4"/>
      <c r="F123" s="4"/>
      <c r="G123" s="4"/>
      <c r="H123" s="4"/>
      <c r="I123" s="4"/>
      <c r="J123" s="4"/>
    </row>
    <row r="124" spans="1:10" hidden="1" outlineLevel="1" x14ac:dyDescent="0.25">
      <c r="A124" s="8"/>
      <c r="B124" s="8"/>
      <c r="C124" s="8"/>
      <c r="D124" s="8"/>
      <c r="E124" s="8" t="s">
        <v>48</v>
      </c>
      <c r="F124" s="8"/>
      <c r="G124" s="12"/>
      <c r="H124" s="8" t="s">
        <v>47</v>
      </c>
      <c r="I124" s="8"/>
      <c r="J124" s="12"/>
    </row>
    <row r="125" spans="1:10" hidden="1" outlineLevel="1" x14ac:dyDescent="0.25">
      <c r="A125" s="4" t="s">
        <v>56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9"/>
      <c r="B126" s="39"/>
      <c r="C126" s="39"/>
      <c r="D126" s="39"/>
      <c r="E126" s="39"/>
      <c r="F126" s="39"/>
      <c r="G126" s="39"/>
      <c r="H126" s="39"/>
      <c r="I126" s="39"/>
      <c r="J126" s="40"/>
    </row>
    <row r="127" spans="1:10" ht="12" customHeight="1" collapsed="1" x14ac:dyDescent="0.25"/>
    <row r="128" spans="1:10" hidden="1" outlineLevel="1" collapsed="1" x14ac:dyDescent="0.25">
      <c r="A128" s="9" t="s">
        <v>58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"/>
      <c r="B129" s="1"/>
      <c r="C129" s="1"/>
      <c r="D129" s="1"/>
      <c r="E129" s="3"/>
      <c r="F129" s="3"/>
      <c r="G129" s="3"/>
      <c r="H129" s="3"/>
      <c r="I129" s="3"/>
      <c r="J129" s="3"/>
    </row>
    <row r="130" spans="1:10" hidden="1" outlineLevel="1" x14ac:dyDescent="0.25">
      <c r="A130" s="28" t="s">
        <v>5</v>
      </c>
      <c r="B130" s="28"/>
      <c r="C130" s="28"/>
      <c r="D130" s="28"/>
      <c r="E130" s="29" t="s">
        <v>50</v>
      </c>
      <c r="F130" s="29"/>
      <c r="G130" s="29"/>
      <c r="H130" s="29"/>
      <c r="I130" s="29"/>
      <c r="J130" s="30"/>
    </row>
    <row r="131" spans="1:10" ht="3.95" hidden="1" customHeight="1" outlineLevel="1" x14ac:dyDescent="0.25">
      <c r="A131" s="1"/>
      <c r="B131" s="1"/>
      <c r="C131" s="1"/>
      <c r="D131" s="1"/>
      <c r="E131" s="3"/>
      <c r="F131" s="3"/>
      <c r="G131" s="3"/>
      <c r="H131" s="3"/>
      <c r="I131" s="3"/>
      <c r="J131" s="3"/>
    </row>
    <row r="132" spans="1:10" hidden="1" outlineLevel="1" x14ac:dyDescent="0.25">
      <c r="A132" s="28" t="s">
        <v>51</v>
      </c>
      <c r="B132" s="28"/>
      <c r="C132" s="28"/>
      <c r="D132" s="28"/>
      <c r="E132" s="29">
        <v>760</v>
      </c>
      <c r="F132" s="29"/>
      <c r="G132" s="29"/>
      <c r="H132" s="29"/>
      <c r="I132" s="29"/>
      <c r="J132" s="30"/>
    </row>
    <row r="133" spans="1:10" ht="3.95" hidden="1" customHeight="1" outlineLevel="1" x14ac:dyDescent="0.25">
      <c r="A133" s="1"/>
      <c r="B133" s="1"/>
      <c r="C133" s="1"/>
      <c r="D133" s="1"/>
      <c r="E133" s="3"/>
      <c r="F133" s="3"/>
      <c r="G133" s="3"/>
      <c r="H133" s="3"/>
      <c r="I133" s="3"/>
      <c r="J133" s="3"/>
    </row>
    <row r="134" spans="1:10" hidden="1" outlineLevel="1" x14ac:dyDescent="0.25">
      <c r="A134" s="36" t="s">
        <v>6</v>
      </c>
      <c r="B134" s="36"/>
      <c r="C134" s="36"/>
      <c r="D134" s="36"/>
      <c r="E134" s="36"/>
      <c r="F134" s="36"/>
      <c r="G134" s="36"/>
      <c r="H134" s="36"/>
      <c r="I134" s="36"/>
      <c r="J134" s="1"/>
    </row>
    <row r="135" spans="1:10" hidden="1" outlineLevel="1" x14ac:dyDescent="0.25">
      <c r="A135" s="19" t="s">
        <v>59</v>
      </c>
      <c r="B135" s="20"/>
      <c r="C135" s="21"/>
      <c r="D135" s="10"/>
      <c r="E135" s="20" t="s">
        <v>62</v>
      </c>
      <c r="F135" s="10"/>
      <c r="G135" s="20" t="s">
        <v>60</v>
      </c>
      <c r="H135" s="10"/>
      <c r="I135" s="20" t="s">
        <v>61</v>
      </c>
      <c r="J135" s="10"/>
    </row>
    <row r="136" spans="1:10" ht="3.95" hidden="1" customHeight="1" outlineLevel="1" x14ac:dyDescent="0.25">
      <c r="A136" s="1"/>
      <c r="B136" s="1"/>
      <c r="C136" s="1"/>
      <c r="D136" s="1"/>
      <c r="E136" s="3"/>
      <c r="F136" s="3"/>
      <c r="G136" s="3"/>
      <c r="H136" s="3"/>
      <c r="I136" s="3"/>
      <c r="J136" s="3"/>
    </row>
    <row r="137" spans="1:10" ht="14.1" hidden="1" customHeight="1" outlineLevel="1" x14ac:dyDescent="0.25">
      <c r="A137" s="37" t="s">
        <v>7</v>
      </c>
      <c r="B137" s="37"/>
      <c r="C137" s="37"/>
      <c r="D137" s="37"/>
      <c r="E137" s="37"/>
      <c r="F137" s="37"/>
      <c r="G137" s="37"/>
      <c r="H137" s="37"/>
      <c r="I137" s="37"/>
      <c r="J137" s="4"/>
    </row>
    <row r="138" spans="1:10" ht="14.1" hidden="1" customHeight="1" outlineLevel="1" x14ac:dyDescent="0.25">
      <c r="A138" s="2" t="s">
        <v>8</v>
      </c>
      <c r="B138" s="10"/>
      <c r="C138" s="2" t="s">
        <v>9</v>
      </c>
      <c r="D138" s="10" t="s">
        <v>13</v>
      </c>
      <c r="E138" s="2" t="s">
        <v>10</v>
      </c>
      <c r="F138" s="10"/>
      <c r="G138" s="2" t="s">
        <v>11</v>
      </c>
      <c r="H138" s="10"/>
      <c r="I138" s="2" t="s">
        <v>12</v>
      </c>
      <c r="J138" s="10"/>
    </row>
    <row r="139" spans="1:10" hidden="1" outlineLevel="1" x14ac:dyDescent="0.25">
      <c r="A139" s="4" t="s">
        <v>14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15</v>
      </c>
      <c r="B140" s="4"/>
      <c r="C140" s="10"/>
      <c r="D140" s="4" t="s">
        <v>16</v>
      </c>
      <c r="E140" s="4"/>
      <c r="F140" s="10" t="s">
        <v>13</v>
      </c>
      <c r="G140" s="4" t="s">
        <v>17</v>
      </c>
      <c r="I140" s="4"/>
      <c r="J140" s="10"/>
    </row>
    <row r="141" spans="1:10" hidden="1" outlineLevel="1" x14ac:dyDescent="0.25">
      <c r="A141" s="4" t="s">
        <v>18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19</v>
      </c>
      <c r="B142" s="10"/>
      <c r="C142" s="4" t="s">
        <v>20</v>
      </c>
      <c r="D142" s="10" t="s">
        <v>13</v>
      </c>
      <c r="E142" s="4" t="s">
        <v>21</v>
      </c>
      <c r="F142" s="10"/>
      <c r="G142" s="4" t="s">
        <v>22</v>
      </c>
      <c r="H142" s="10"/>
      <c r="I142" s="4"/>
      <c r="J142" s="4"/>
    </row>
    <row r="143" spans="1:10" ht="3.95" hidden="1" customHeight="1" outlineLevel="1" x14ac:dyDescent="0.25">
      <c r="A143" s="1"/>
      <c r="B143" s="1"/>
      <c r="C143" s="1"/>
      <c r="D143" s="1"/>
      <c r="E143" s="3"/>
      <c r="F143" s="3"/>
      <c r="G143" s="3"/>
      <c r="H143" s="3"/>
      <c r="I143" s="3"/>
      <c r="J143" s="3"/>
    </row>
    <row r="144" spans="1:10" hidden="1" outlineLevel="1" x14ac:dyDescent="0.25">
      <c r="A144" s="4" t="s">
        <v>23</v>
      </c>
      <c r="B144" s="4"/>
      <c r="C144" s="4"/>
      <c r="D144" s="4"/>
      <c r="E144" s="4"/>
      <c r="F144" s="4">
        <v>25</v>
      </c>
      <c r="G144" s="4"/>
      <c r="H144" s="4"/>
      <c r="I144" s="4"/>
      <c r="J144" s="4"/>
    </row>
    <row r="145" spans="1:10" ht="3.95" hidden="1" customHeight="1" outlineLevel="1" x14ac:dyDescent="0.25">
      <c r="A145" s="1"/>
      <c r="B145" s="1"/>
      <c r="C145" s="1"/>
      <c r="D145" s="1"/>
      <c r="E145" s="3"/>
      <c r="F145" s="3"/>
      <c r="G145" s="3"/>
      <c r="H145" s="3"/>
      <c r="I145" s="3"/>
      <c r="J145" s="3"/>
    </row>
    <row r="146" spans="1:10" hidden="1" outlineLevel="1" x14ac:dyDescent="0.25">
      <c r="A146" s="4" t="s">
        <v>53</v>
      </c>
      <c r="B146" s="4"/>
      <c r="C146" s="4"/>
      <c r="D146" s="4"/>
      <c r="E146" s="4"/>
      <c r="F146" s="4">
        <v>30</v>
      </c>
      <c r="G146" s="4"/>
      <c r="H146" s="4"/>
      <c r="I146" s="4"/>
      <c r="J146" s="4"/>
    </row>
    <row r="147" spans="1:10" ht="3.95" hidden="1" customHeight="1" outlineLevel="1" x14ac:dyDescent="0.25">
      <c r="A147" s="1"/>
      <c r="B147" s="1"/>
      <c r="C147" s="1"/>
      <c r="D147" s="1"/>
      <c r="E147" s="3"/>
      <c r="F147" s="3"/>
      <c r="G147" s="3"/>
      <c r="H147" s="3"/>
      <c r="I147" s="3"/>
      <c r="J147" s="3"/>
    </row>
    <row r="148" spans="1:10" hidden="1" outlineLevel="1" x14ac:dyDescent="0.25">
      <c r="A148" s="4" t="s">
        <v>54</v>
      </c>
      <c r="B148" s="4"/>
      <c r="C148" s="4"/>
      <c r="D148" s="4"/>
      <c r="E148" s="4"/>
      <c r="F148" s="4">
        <v>7</v>
      </c>
      <c r="G148" s="4"/>
      <c r="H148" s="4"/>
      <c r="I148" s="4"/>
      <c r="J148" s="4"/>
    </row>
    <row r="149" spans="1:10" ht="3.95" hidden="1" customHeight="1" outlineLevel="1" x14ac:dyDescent="0.25">
      <c r="A149" s="1"/>
      <c r="B149" s="1"/>
      <c r="C149" s="1"/>
      <c r="D149" s="1"/>
      <c r="E149" s="3"/>
      <c r="F149" s="3"/>
      <c r="G149" s="3"/>
      <c r="H149" s="3"/>
      <c r="I149" s="3"/>
      <c r="J149" s="3"/>
    </row>
    <row r="150" spans="1:10" hidden="1" outlineLevel="1" x14ac:dyDescent="0.25">
      <c r="A150" s="4" t="s">
        <v>24</v>
      </c>
      <c r="B150" s="4"/>
      <c r="C150" s="4"/>
      <c r="D150" s="4"/>
      <c r="E150" s="4"/>
      <c r="F150" s="4"/>
      <c r="G150" s="4" t="s">
        <v>25</v>
      </c>
      <c r="H150" s="4"/>
      <c r="I150" s="4"/>
      <c r="J150" s="4"/>
    </row>
    <row r="151" spans="1:10" ht="25.5" hidden="1" customHeight="1" outlineLevel="1" x14ac:dyDescent="0.25">
      <c r="A151" s="38" t="s">
        <v>49</v>
      </c>
      <c r="B151" s="38"/>
      <c r="C151" s="38"/>
      <c r="D151" s="38"/>
      <c r="E151" s="38"/>
      <c r="F151" s="38"/>
      <c r="G151" s="38"/>
      <c r="H151" s="38"/>
      <c r="I151" s="38"/>
      <c r="J151" s="38"/>
    </row>
    <row r="152" spans="1:10" ht="3.95" hidden="1" customHeight="1" outlineLevel="1" x14ac:dyDescent="0.25">
      <c r="A152" s="1"/>
      <c r="B152" s="1"/>
      <c r="C152" s="1"/>
      <c r="D152" s="1"/>
      <c r="E152" s="3"/>
      <c r="F152" s="3"/>
      <c r="G152" s="3"/>
      <c r="H152" s="3"/>
      <c r="I152" s="3"/>
      <c r="J152" s="3"/>
    </row>
    <row r="153" spans="1:10" hidden="1" outlineLevel="1" x14ac:dyDescent="0.25">
      <c r="A153" s="8" t="s">
        <v>28</v>
      </c>
      <c r="B153" s="8"/>
      <c r="C153" s="10">
        <v>0</v>
      </c>
      <c r="D153" s="8" t="s">
        <v>27</v>
      </c>
      <c r="E153" s="29"/>
      <c r="F153" s="29"/>
      <c r="G153" s="29"/>
      <c r="H153" s="29"/>
      <c r="I153" s="29"/>
      <c r="J153" s="30"/>
    </row>
    <row r="154" spans="1:10" ht="3.95" hidden="1" customHeight="1" outlineLevel="1" x14ac:dyDescent="0.25">
      <c r="A154" s="1"/>
      <c r="B154" s="1"/>
      <c r="C154" s="1"/>
      <c r="D154" s="1"/>
      <c r="E154" s="3"/>
      <c r="F154" s="3"/>
      <c r="G154" s="3"/>
      <c r="H154" s="3"/>
      <c r="I154" s="3"/>
      <c r="J154" s="3"/>
    </row>
    <row r="155" spans="1:10" hidden="1" outlineLevel="1" x14ac:dyDescent="0.25">
      <c r="A155" s="8" t="s">
        <v>29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30</v>
      </c>
      <c r="B156" s="8"/>
      <c r="C156" s="8" t="s">
        <v>35</v>
      </c>
      <c r="D156" s="8"/>
      <c r="E156" s="11"/>
      <c r="F156" s="8" t="s">
        <v>26</v>
      </c>
      <c r="G156" s="8"/>
      <c r="H156" s="11"/>
      <c r="I156" s="8"/>
      <c r="J156" s="8"/>
    </row>
    <row r="157" spans="1:10" ht="3.95" hidden="1" customHeight="1" outlineLevel="1" x14ac:dyDescent="0.25">
      <c r="A157" s="1"/>
      <c r="B157" s="1"/>
      <c r="C157" s="1"/>
      <c r="D157" s="1"/>
      <c r="E157" s="3"/>
      <c r="F157" s="3"/>
      <c r="G157" s="3"/>
      <c r="H157" s="3"/>
      <c r="I157" s="3"/>
      <c r="J157" s="3"/>
    </row>
    <row r="158" spans="1:10" hidden="1" outlineLevel="1" x14ac:dyDescent="0.25">
      <c r="A158" s="8" t="s">
        <v>33</v>
      </c>
      <c r="B158" s="8"/>
      <c r="C158" s="8" t="s">
        <v>36</v>
      </c>
      <c r="D158" s="8"/>
      <c r="E158" s="11">
        <v>400</v>
      </c>
      <c r="F158" s="8" t="s">
        <v>26</v>
      </c>
      <c r="G158" s="8"/>
      <c r="H158" s="11">
        <v>10</v>
      </c>
      <c r="I158" s="8"/>
      <c r="J158" s="8"/>
    </row>
    <row r="159" spans="1:10" ht="3.95" hidden="1" customHeight="1" outlineLevel="1" x14ac:dyDescent="0.25">
      <c r="A159" s="1"/>
      <c r="B159" s="1"/>
      <c r="C159" s="1"/>
      <c r="D159" s="1"/>
      <c r="E159" s="3"/>
      <c r="F159" s="3"/>
      <c r="G159" s="3"/>
      <c r="H159" s="3"/>
      <c r="I159" s="3"/>
      <c r="J159" s="3"/>
    </row>
    <row r="160" spans="1:10" hidden="1" outlineLevel="1" x14ac:dyDescent="0.25">
      <c r="A160" s="8" t="s">
        <v>34</v>
      </c>
      <c r="B160" s="8"/>
      <c r="C160" s="8" t="s">
        <v>36</v>
      </c>
      <c r="D160" s="8"/>
      <c r="E160" s="11">
        <v>250</v>
      </c>
      <c r="F160" s="8" t="s">
        <v>26</v>
      </c>
      <c r="G160" s="8"/>
      <c r="H160" s="11">
        <v>15</v>
      </c>
      <c r="I160" s="8"/>
      <c r="J160" s="8"/>
    </row>
    <row r="161" spans="1:10" ht="3.95" hidden="1" customHeight="1" outlineLevel="1" x14ac:dyDescent="0.25">
      <c r="A161" s="1"/>
      <c r="B161" s="1"/>
      <c r="C161" s="1"/>
      <c r="D161" s="1"/>
      <c r="E161" s="3"/>
      <c r="F161" s="3"/>
      <c r="G161" s="3"/>
      <c r="H161" s="3"/>
      <c r="I161" s="3"/>
      <c r="J161" s="3"/>
    </row>
    <row r="162" spans="1:10" hidden="1" outlineLevel="1" x14ac:dyDescent="0.25">
      <c r="A162" s="8" t="s">
        <v>31</v>
      </c>
      <c r="B162" s="8"/>
      <c r="C162" s="8" t="s">
        <v>35</v>
      </c>
      <c r="D162" s="8"/>
      <c r="E162" s="11"/>
      <c r="F162" s="8" t="s">
        <v>26</v>
      </c>
      <c r="G162" s="8"/>
      <c r="H162" s="11"/>
      <c r="I162" s="8"/>
      <c r="J162" s="8"/>
    </row>
    <row r="163" spans="1:10" ht="3.95" hidden="1" customHeight="1" outlineLevel="1" x14ac:dyDescent="0.25">
      <c r="A163" s="1"/>
      <c r="B163" s="1"/>
      <c r="C163" s="1"/>
      <c r="D163" s="1"/>
      <c r="E163" s="3"/>
      <c r="F163" s="3"/>
      <c r="G163" s="3"/>
      <c r="H163" s="3"/>
      <c r="I163" s="3"/>
      <c r="J163" s="3"/>
    </row>
    <row r="164" spans="1:10" hidden="1" outlineLevel="1" x14ac:dyDescent="0.25">
      <c r="A164" s="8" t="s">
        <v>32</v>
      </c>
      <c r="B164" s="8"/>
      <c r="C164" s="8" t="s">
        <v>35</v>
      </c>
      <c r="D164" s="8"/>
      <c r="E164" s="11"/>
      <c r="F164" s="8" t="s">
        <v>26</v>
      </c>
      <c r="G164" s="8"/>
      <c r="H164" s="11"/>
      <c r="I164" s="8"/>
      <c r="J164" s="8"/>
    </row>
    <row r="165" spans="1:10" ht="3.95" hidden="1" customHeight="1" outlineLevel="1" x14ac:dyDescent="0.25">
      <c r="A165" s="1"/>
      <c r="B165" s="1"/>
      <c r="C165" s="1"/>
      <c r="D165" s="1"/>
      <c r="E165" s="3"/>
      <c r="F165" s="3"/>
      <c r="G165" s="3"/>
      <c r="H165" s="3"/>
      <c r="I165" s="3"/>
      <c r="J165" s="3"/>
    </row>
    <row r="166" spans="1:10" hidden="1" outlineLevel="1" x14ac:dyDescent="0.25">
      <c r="A166" s="18" t="s">
        <v>37</v>
      </c>
      <c r="B166" s="8"/>
      <c r="C166" s="8"/>
      <c r="D166" s="8"/>
      <c r="E166" s="12">
        <f>E156*H156+E158*H158+E160*H160+E162*H162+E164*H164</f>
        <v>7750</v>
      </c>
      <c r="F166" s="8" t="s">
        <v>38</v>
      </c>
      <c r="G166" s="8"/>
      <c r="H166" s="11">
        <f>SUM(H156:H164)</f>
        <v>25</v>
      </c>
      <c r="I166" s="8"/>
      <c r="J166" s="8"/>
    </row>
    <row r="167" spans="1:10" hidden="1" outlineLevel="1" x14ac:dyDescent="0.25">
      <c r="A167" s="8" t="s">
        <v>39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40</v>
      </c>
      <c r="B168" s="8"/>
      <c r="C168" s="8" t="s">
        <v>35</v>
      </c>
      <c r="D168" s="8"/>
      <c r="E168" s="11">
        <v>200</v>
      </c>
      <c r="F168" s="8" t="s">
        <v>26</v>
      </c>
      <c r="G168" s="8"/>
      <c r="H168" s="11">
        <v>25</v>
      </c>
      <c r="I168" s="8"/>
      <c r="J168" s="8"/>
    </row>
    <row r="169" spans="1:10" ht="3.95" hidden="1" customHeight="1" outlineLevel="1" x14ac:dyDescent="0.25">
      <c r="A169" s="1"/>
      <c r="B169" s="1"/>
      <c r="C169" s="1"/>
      <c r="D169" s="1"/>
      <c r="E169" s="3"/>
      <c r="F169" s="3"/>
      <c r="G169" s="3"/>
      <c r="H169" s="3"/>
      <c r="I169" s="3"/>
      <c r="J169" s="3"/>
    </row>
    <row r="170" spans="1:10" hidden="1" outlineLevel="1" x14ac:dyDescent="0.25">
      <c r="A170" s="8" t="s">
        <v>41</v>
      </c>
      <c r="B170" s="8"/>
      <c r="C170" s="8" t="s">
        <v>35</v>
      </c>
      <c r="D170" s="8"/>
      <c r="E170" s="11"/>
      <c r="F170" s="8" t="s">
        <v>26</v>
      </c>
      <c r="G170" s="8"/>
      <c r="H170" s="11"/>
      <c r="I170" s="8"/>
      <c r="J170" s="8"/>
    </row>
    <row r="171" spans="1:10" ht="3.95" hidden="1" customHeight="1" outlineLevel="1" x14ac:dyDescent="0.25">
      <c r="A171" s="1"/>
      <c r="B171" s="1"/>
      <c r="C171" s="1"/>
      <c r="D171" s="1"/>
      <c r="E171" s="3"/>
      <c r="F171" s="3"/>
      <c r="G171" s="3"/>
      <c r="H171" s="3"/>
      <c r="I171" s="3"/>
      <c r="J171" s="3"/>
    </row>
    <row r="172" spans="1:10" hidden="1" outlineLevel="1" x14ac:dyDescent="0.25">
      <c r="A172" s="8" t="s">
        <v>42</v>
      </c>
      <c r="B172" s="8"/>
      <c r="C172" s="8" t="s">
        <v>35</v>
      </c>
      <c r="D172" s="8"/>
      <c r="E172" s="11"/>
      <c r="F172" s="8" t="s">
        <v>26</v>
      </c>
      <c r="G172" s="8"/>
      <c r="H172" s="11"/>
      <c r="I172" s="8"/>
      <c r="J172" s="8"/>
    </row>
    <row r="173" spans="1:10" ht="3.95" hidden="1" customHeight="1" outlineLevel="1" x14ac:dyDescent="0.25">
      <c r="A173" s="1"/>
      <c r="B173" s="1"/>
      <c r="C173" s="1"/>
      <c r="D173" s="1"/>
      <c r="E173" s="3"/>
      <c r="F173" s="3"/>
      <c r="G173" s="3"/>
      <c r="H173" s="3"/>
      <c r="I173" s="3"/>
      <c r="J173" s="3"/>
    </row>
    <row r="174" spans="1:10" hidden="1" outlineLevel="1" x14ac:dyDescent="0.25">
      <c r="A174" s="8" t="s">
        <v>37</v>
      </c>
      <c r="B174" s="8"/>
      <c r="C174" s="8"/>
      <c r="D174" s="8"/>
      <c r="E174" s="12">
        <f>E168*H168+E170*H170+E172*H172</f>
        <v>5000</v>
      </c>
      <c r="F174" s="8"/>
      <c r="G174" s="8"/>
      <c r="H174" s="11">
        <f>SUM(H168:H172)</f>
        <v>25</v>
      </c>
      <c r="I174" s="8"/>
      <c r="J174" s="8"/>
    </row>
    <row r="175" spans="1:10" ht="3.95" hidden="1" customHeight="1" outlineLevel="1" x14ac:dyDescent="0.25">
      <c r="A175" s="1"/>
      <c r="B175" s="1"/>
      <c r="C175" s="1"/>
      <c r="D175" s="1"/>
      <c r="E175" s="3"/>
      <c r="F175" s="3"/>
      <c r="G175" s="3"/>
      <c r="H175" s="3"/>
      <c r="I175" s="3"/>
      <c r="J175" s="3"/>
    </row>
    <row r="176" spans="1:10" hidden="1" outlineLevel="1" x14ac:dyDescent="0.25">
      <c r="A176" s="8" t="s">
        <v>43</v>
      </c>
      <c r="B176" s="8"/>
      <c r="C176" s="8"/>
      <c r="D176" s="8"/>
      <c r="E176" s="8"/>
      <c r="F176" s="8" t="s">
        <v>45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52</v>
      </c>
      <c r="B177" s="16">
        <f>365*12*(E177/1000)</f>
        <v>-12045</v>
      </c>
      <c r="C177" s="8" t="s">
        <v>35</v>
      </c>
      <c r="D177" s="8"/>
      <c r="E177" s="16">
        <f>E174-E166</f>
        <v>-2750</v>
      </c>
      <c r="F177" s="8" t="s">
        <v>38</v>
      </c>
      <c r="G177" s="8" t="s">
        <v>44</v>
      </c>
      <c r="H177" s="17">
        <f>E174/E166-1</f>
        <v>-0.35483870967741937</v>
      </c>
      <c r="I177" s="8"/>
      <c r="J177" s="8"/>
    </row>
    <row r="178" spans="1:10" ht="3.95" hidden="1" customHeight="1" outlineLevel="1" x14ac:dyDescent="0.25">
      <c r="A178" s="1"/>
      <c r="B178" s="1"/>
      <c r="C178" s="1"/>
      <c r="D178" s="1"/>
      <c r="E178" s="3"/>
      <c r="F178" s="3"/>
      <c r="G178" s="3"/>
      <c r="H178" s="3"/>
      <c r="I178" s="3"/>
      <c r="J178" s="3"/>
    </row>
    <row r="179" spans="1:10" hidden="1" outlineLevel="1" x14ac:dyDescent="0.25">
      <c r="A179" s="9" t="s">
        <v>64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ht="3.95" hidden="1" customHeight="1" outlineLevel="1" x14ac:dyDescent="0.25">
      <c r="A180" s="8"/>
      <c r="B180" s="8"/>
      <c r="C180" s="8"/>
      <c r="D180" s="8"/>
      <c r="E180" s="8"/>
      <c r="F180" s="8"/>
      <c r="G180" s="23"/>
      <c r="H180" s="8"/>
      <c r="I180" s="8"/>
      <c r="J180" s="23"/>
    </row>
    <row r="181" spans="1:10" hidden="1" outlineLevel="1" x14ac:dyDescent="0.25">
      <c r="A181" s="8"/>
      <c r="B181" s="8"/>
      <c r="C181" s="8"/>
      <c r="D181" s="8"/>
      <c r="E181" s="8" t="s">
        <v>48</v>
      </c>
      <c r="F181" s="8"/>
      <c r="G181" s="24" t="s">
        <v>13</v>
      </c>
      <c r="H181" s="8" t="s">
        <v>47</v>
      </c>
      <c r="I181" s="8"/>
      <c r="J181" s="24"/>
    </row>
    <row r="182" spans="1:10" hidden="1" outlineLevel="1" x14ac:dyDescent="0.25">
      <c r="A182" s="4" t="s">
        <v>56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9"/>
      <c r="B183" s="39"/>
      <c r="C183" s="39"/>
      <c r="D183" s="39"/>
      <c r="E183" s="39"/>
      <c r="F183" s="39"/>
      <c r="G183" s="39"/>
      <c r="H183" s="39"/>
      <c r="I183" s="39"/>
      <c r="J183" s="40"/>
    </row>
    <row r="184" spans="1:10" ht="15" hidden="1" customHeight="1" outlineLevel="1" x14ac:dyDescent="0.25"/>
    <row r="185" spans="1:10" collapsed="1" x14ac:dyDescent="0.25">
      <c r="A185" s="9" t="s">
        <v>65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8"/>
      <c r="B186" s="8"/>
      <c r="C186" s="8"/>
      <c r="D186" s="8"/>
      <c r="E186" s="8"/>
      <c r="F186" s="8"/>
      <c r="G186" s="23"/>
      <c r="H186" s="8"/>
      <c r="I186" s="8"/>
      <c r="J186" s="23"/>
    </row>
    <row r="187" spans="1:10" x14ac:dyDescent="0.25">
      <c r="A187" s="8"/>
      <c r="B187" s="8"/>
      <c r="C187" s="8"/>
      <c r="D187" s="8"/>
      <c r="E187" s="8" t="s">
        <v>48</v>
      </c>
      <c r="F187" s="8"/>
      <c r="G187" s="24"/>
      <c r="H187" s="8" t="s">
        <v>47</v>
      </c>
      <c r="I187" s="8"/>
      <c r="J187" s="24"/>
    </row>
    <row r="188" spans="1:10" x14ac:dyDescent="0.25">
      <c r="A188" s="4" t="s">
        <v>56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9"/>
      <c r="B189" s="39"/>
      <c r="C189" s="39"/>
      <c r="D189" s="39"/>
      <c r="E189" s="39"/>
      <c r="F189" s="39"/>
      <c r="G189" s="39"/>
      <c r="H189" s="39"/>
      <c r="I189" s="39"/>
      <c r="J189" s="40"/>
    </row>
    <row r="191" spans="1:10" x14ac:dyDescent="0.25">
      <c r="B191" t="str">
        <f>C9</f>
        <v>Salto do Itararé</v>
      </c>
      <c r="C191" s="31">
        <f ca="1">TODAY()</f>
        <v>44994</v>
      </c>
      <c r="D191" s="31"/>
      <c r="E191" s="31"/>
      <c r="F191" s="31"/>
      <c r="G191" s="31"/>
      <c r="H191" s="31"/>
    </row>
    <row r="195" spans="1:10" x14ac:dyDescent="0.25">
      <c r="B195" s="32" t="s">
        <v>76</v>
      </c>
      <c r="C195" s="32"/>
      <c r="D195" s="32"/>
      <c r="G195" s="32" t="s">
        <v>69</v>
      </c>
      <c r="H195" s="32"/>
      <c r="I195" s="32"/>
    </row>
    <row r="196" spans="1:10" x14ac:dyDescent="0.25">
      <c r="B196" s="33" t="s">
        <v>73</v>
      </c>
      <c r="C196" s="33"/>
      <c r="D196" s="33"/>
      <c r="F196" s="35" t="s">
        <v>70</v>
      </c>
      <c r="G196" s="35"/>
      <c r="H196" s="35"/>
      <c r="I196" s="35"/>
      <c r="J196" s="35"/>
    </row>
    <row r="197" spans="1:10" x14ac:dyDescent="0.25">
      <c r="B197" s="34" t="s">
        <v>77</v>
      </c>
      <c r="C197" s="34"/>
      <c r="D197" s="34"/>
      <c r="G197" s="34" t="s">
        <v>66</v>
      </c>
      <c r="H197" s="34"/>
      <c r="I197" s="34"/>
    </row>
    <row r="198" spans="1:10" x14ac:dyDescent="0.25">
      <c r="A198" s="27"/>
      <c r="B198" s="27"/>
      <c r="C198" s="27"/>
      <c r="D198" s="27"/>
      <c r="E198" s="27"/>
      <c r="F198" s="27"/>
      <c r="G198" s="27"/>
      <c r="H198" s="27"/>
      <c r="I198" s="27"/>
      <c r="J198" s="27"/>
    </row>
    <row r="199" spans="1:10" ht="210" customHeight="1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</row>
    <row r="200" spans="1:10" x14ac:dyDescent="0.25">
      <c r="A200" s="26"/>
      <c r="B200" s="26"/>
      <c r="C200" s="26"/>
      <c r="D200" s="26"/>
      <c r="E200" s="26"/>
      <c r="F200" s="26"/>
      <c r="G200" s="26"/>
      <c r="H200" s="26"/>
      <c r="I200" s="26"/>
      <c r="J200" s="26"/>
    </row>
  </sheetData>
  <mergeCells count="45">
    <mergeCell ref="A37:J37"/>
    <mergeCell ref="E39:J39"/>
    <mergeCell ref="A23:I23"/>
    <mergeCell ref="A20:I20"/>
    <mergeCell ref="A73:D73"/>
    <mergeCell ref="E73:J73"/>
    <mergeCell ref="A75:D75"/>
    <mergeCell ref="E75:J75"/>
    <mergeCell ref="A69:J6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Usuário</cp:lastModifiedBy>
  <cp:lastPrinted>2019-07-11T14:35:17Z</cp:lastPrinted>
  <dcterms:created xsi:type="dcterms:W3CDTF">2019-07-10T11:28:53Z</dcterms:created>
  <dcterms:modified xsi:type="dcterms:W3CDTF">2023-03-09T19:07:35Z</dcterms:modified>
</cp:coreProperties>
</file>